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Kovas/Kovo 8-10/"/>
    </mc:Choice>
  </mc:AlternateContent>
  <xr:revisionPtr revIDLastSave="641" documentId="13_ncr:1_{EE6741AF-7A4D-4CF9-BD16-3D54059F4643}" xr6:coauthVersionLast="47" xr6:coauthVersionMax="47" xr10:uidLastSave="{32195AB2-97E0-42AD-8312-C1B2BCB0E27A}"/>
  <bookViews>
    <workbookView xWindow="-120" yWindow="-120" windowWidth="29040" windowHeight="15840" xr2:uid="{00000000-000D-0000-FFFF-FFFF00000000}"/>
  </bookViews>
  <sheets>
    <sheet name="03.08-03.10" sheetId="10" r:id="rId1"/>
    <sheet name="03.01-03.03" sheetId="9" r:id="rId2"/>
    <sheet name="02.23-02.25" sheetId="8" r:id="rId3"/>
    <sheet name="02.16-02.18" sheetId="7" r:id="rId4"/>
    <sheet name="02.09-02.11" sheetId="6" r:id="rId5"/>
    <sheet name="02.02-02.04" sheetId="5" r:id="rId6"/>
    <sheet name="01.26-01.28" sheetId="4" r:id="rId7"/>
    <sheet name="01.19-01.21" sheetId="3" r:id="rId8"/>
    <sheet name="01.12-01.14" sheetId="2" r:id="rId9"/>
    <sheet name="01.05-01.07" sheetId="1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10" l="1"/>
  <c r="G38" i="10"/>
  <c r="D38" i="10"/>
  <c r="I26" i="10" l="1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<sst xmlns="http://schemas.openxmlformats.org/spreadsheetml/2006/main" count="1331" uniqueCount="178">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</sst>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</numFmts>
  <fonts count="9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9"/>
      <color indexed="81"/>
      <name val="Tahom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7" fillId="0" borderId="0"/>
  </cellStyleXfs>
  <cellXfs count="75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 wrapText="1"/>
    </xf>
    <xf numFmtId="165" fontId="3" fillId="0" borderId="0" xfId="0" applyNumberFormat="1" applyFont="1" applyFill="1" applyAlignment="1">
      <alignment horizontal="center" vertical="center"/>
    </xf>
    <xf numFmtId="10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/>
    <xf numFmtId="0" fontId="4" fillId="0" borderId="0" xfId="0" applyFont="1" applyFill="1"/>
    <xf numFmtId="167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35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4" dataDxfId="33" totalsRowDxfId="32" headerRowBorderDxfId="31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19"/>
    <tableColumn id="2" xr3:uid="{62BE0865-EE64-43FA-A4B0-7BCE04744C2D}" name="#_x000a_LW" dataDxfId="30" totalsRowDxfId="18"/>
    <tableColumn id="3" xr3:uid="{D4D82617-821C-4151-A302-8EF71AAF1858}" name="Filmas _x000a_(Movie)" totalsRowLabel="Total (35)" dataDxfId="29" totalsRowDxfId="17"/>
    <tableColumn id="4" xr3:uid="{213B74F1-E655-4345-A0BD-6E278304B257}" name="Pajamos _x000a_(GBO)" totalsRowFunction="sum" dataDxfId="5" totalsRowDxfId="4"/>
    <tableColumn id="5" xr3:uid="{D8168966-93DD-41E8-B0C7-B051F7DA83BD}" name="Pajamos _x000a_praeita sav._x000a_(GBO LW)" totalsRowLabel="414 034 €" dataDxfId="28" totalsRowDxfId="16"/>
    <tableColumn id="6" xr3:uid="{07AECCE5-6855-4DB8-9D98-E8CBD31B5255}" name="Pakitimas_x000a_(Change)" totalsRowFunction="custom" dataDxfId="27" totalsRowDxfId="15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26" totalsRowDxfId="14"/>
    <tableColumn id="8" xr3:uid="{A3075468-C999-4375-8E25-DC3891D99171}" name="Seansų sk. _x000a_(Show count)" dataDxfId="25" totalsRowDxfId="13"/>
    <tableColumn id="9" xr3:uid="{0721766E-13A8-4807-892D-D79FC3F271A3}" name="Lankomumo vid._x000a_(Average ADM)" dataDxfId="24" totalsRowDxfId="12">
      <calculatedColumnFormula>G3/H3</calculatedColumnFormula>
    </tableColumn>
    <tableColumn id="10" xr3:uid="{D7142E3C-F380-4EE4-8393-BBE1360D98DC}" name="Kopijų sk. _x000a_(DCO count)" dataDxfId="23" totalsRowDxfId="11"/>
    <tableColumn id="11" xr3:uid="{56C7B508-4040-4038-B623-B96D4352BD71}" name="Rodymo savaitė_x000a_(Week on screen)" dataDxfId="22" totalsRowDxfId="10"/>
    <tableColumn id="12" xr3:uid="{C5EF8ACD-C320-4185-9AF7-5DBE3B62FCC7}" name="Bendros pajamos _x000a_(Total GBO)" dataDxfId="3" totalsRowDxfId="2"/>
    <tableColumn id="13" xr3:uid="{2704C801-8C91-4548-8EFC-C6DB8815FEA3}" name="Bendras žiūrovų sk._x000a_(Total ADM)" dataDxfId="1" totalsRowDxfId="0"/>
    <tableColumn id="14" xr3:uid="{26FA097E-2938-4CD2-A5A2-568EDB9A80E4}" name="Premjeros data _x000a_(Release date)" dataDxfId="6" totalsRowDxfId="9"/>
    <tableColumn id="15" xr3:uid="{02B8C507-1D43-4894-8455-60B035FA9995}" name="Platintojas _x000a_(Distributor)" totalsRowLabel=" " dataDxfId="21" totalsRowDxfId="8"/>
    <tableColumn id="16" xr3:uid="{4781BBE5-DAA9-426F-8D93-C9D8B0069F44}" name="Column1" dataDxfId="20" totalsRowDxfId="7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69" dataDxfId="67" totalsRowDxfId="66" headerRowBorderDxfId="68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65"/>
    <tableColumn id="2" xr3:uid="{99A1EBC7-76A5-4FDD-9F4E-4C95EA475C5B}" name="#_x000a_LW" dataDxfId="64" totalsRowDxfId="63"/>
    <tableColumn id="3" xr3:uid="{97592536-EC73-4D3E-AF14-6A4D1B25AD98}" name="Filmas _x000a_(Movie)" totalsRowLabel="Total (27)" dataDxfId="62" totalsRowDxfId="61"/>
    <tableColumn id="4" xr3:uid="{AC1774D9-C998-493C-9214-D3855302C075}" name="Pajamos _x000a_(GBO)" totalsRowFunction="sum" dataDxfId="60" totalsRowDxfId="59"/>
    <tableColumn id="5" xr3:uid="{038868BC-4691-4D01-B18D-0B278FCF88EB}" name="Pajamos _x000a_praeita sav._x000a_(GBO LW)" totalsRowLabel="517 645 €" dataDxfId="58" totalsRowDxfId="57"/>
    <tableColumn id="6" xr3:uid="{A547186D-D9E7-4C5E-83E1-47627A88CAFD}" name="Pakitimas_x000a_(Change)" totalsRowFunction="custom" dataDxfId="56" totalsRowDxfId="55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54" totalsRowDxfId="53"/>
    <tableColumn id="8" xr3:uid="{6641E0D1-D541-4161-B39A-8490C524C46C}" name="Seansų sk. _x000a_(Show count)" dataDxfId="52" totalsRowDxfId="51"/>
    <tableColumn id="9" xr3:uid="{C3F1A563-69F7-406F-8C0E-3BA8C22E2EB4}" name="Lankomumo vid._x000a_(Average ADM)" dataDxfId="50" totalsRowDxfId="49">
      <calculatedColumnFormula>G3/H3</calculatedColumnFormula>
    </tableColumn>
    <tableColumn id="10" xr3:uid="{8F7FC5A9-B58C-4321-B375-E2FB98475256}" name="Kopijų sk. _x000a_(DCO count)" dataDxfId="48" totalsRowDxfId="47"/>
    <tableColumn id="11" xr3:uid="{44F686BB-254B-4032-ACFE-06A420E53C7E}" name="Rodymo savaitė_x000a_(Week on screen)" dataDxfId="46" totalsRowDxfId="45"/>
    <tableColumn id="12" xr3:uid="{919BD2B1-9852-4FFF-9776-5EDE8E95F32A}" name="Bendros pajamos _x000a_(Total GBO)" dataDxfId="44" totalsRowDxfId="43"/>
    <tableColumn id="13" xr3:uid="{CE7E037B-06C4-4AEC-9C64-B2C8B637613D}" name="Bendras žiūrovų sk._x000a_(Total ADM)" dataDxfId="42" totalsRowDxfId="41"/>
    <tableColumn id="14" xr3:uid="{77E06264-A687-4090-A06B-38818F2B10C7}" name="Premjeros data _x000a_(Release date)" dataDxfId="40" totalsRowDxfId="39"/>
    <tableColumn id="15" xr3:uid="{80F350A9-90E9-40D8-994C-A011E5639C6D}" name="Platintojas _x000a_(Distributor)" totalsRowLabel=" " dataDxfId="38" totalsRowDxfId="37"/>
    <tableColumn id="16" xr3:uid="{CA216B16-3920-44E7-8926-22104DAA0BD2}" name="Column1" dataDxfId="36" totalsRowDxfId="35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49" dataDxfId="347" totalsRowDxfId="346" headerRowBorderDxfId="348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45"/>
    <tableColumn id="2" xr3:uid="{E6453370-9206-4AD2-8369-B2D2F1731A4A}" name="#_x000a_LW" dataDxfId="344" totalsRowDxfId="343"/>
    <tableColumn id="3" xr3:uid="{03E71651-4427-4741-B7AF-ACA174D6ACD4}" name="Filmas _x000a_(Movie)" totalsRowLabel="Total (40)" dataDxfId="342" totalsRowDxfId="341"/>
    <tableColumn id="4" xr3:uid="{4F2970FA-6E28-47EB-887B-D01444A8B84A}" name="Pajamos _x000a_(GBO)" totalsRowFunction="sum" dataDxfId="340" totalsRowDxfId="339"/>
    <tableColumn id="5" xr3:uid="{3E22CB20-3A86-4E5A-81CA-94BE918EB809}" name="Pajamos _x000a_praeita sav._x000a_(GBO LW)" totalsRowFunction="custom" dataDxfId="338" totalsRowDxfId="337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36" totalsRowDxfId="335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34" totalsRowDxfId="333"/>
    <tableColumn id="8" xr3:uid="{83C795B1-916B-4F9D-94FC-0349A4EC99E4}" name="Seansų sk. _x000a_(Show count)" dataDxfId="332" totalsRowDxfId="331"/>
    <tableColumn id="9" xr3:uid="{894F9E99-2D71-4188-814E-23E5F28EAA9F}" name="Lankomumo vid._x000a_(Average ADM)" dataDxfId="330" totalsRowDxfId="329">
      <calculatedColumnFormula>G3/H3</calculatedColumnFormula>
    </tableColumn>
    <tableColumn id="10" xr3:uid="{ED9D0D47-D747-42F6-8520-E173BA573F1D}" name="Kopijų sk. _x000a_(DCO count)" dataDxfId="328" totalsRowDxfId="327"/>
    <tableColumn id="11" xr3:uid="{260AAE59-0CEB-42DE-BE74-512EFB6FAB69}" name="Rodymo savaitė_x000a_(Week on screen)" dataDxfId="326" totalsRowDxfId="325"/>
    <tableColumn id="12" xr3:uid="{F4FFF876-7CD5-45AD-A2EA-1FEB961C6E40}" name="Bendros pajamos _x000a_(Total GBO)" dataDxfId="324" totalsRowDxfId="323"/>
    <tableColumn id="13" xr3:uid="{F1EC8972-BB83-49D9-97A0-00C174427C68}" name="Bendras žiūrovų sk._x000a_(Total ADM)" dataDxfId="322" totalsRowDxfId="321"/>
    <tableColumn id="14" xr3:uid="{5A2A665F-213A-4F88-8D06-35FC5C44283C}" name="Premjeros data _x000a_(Release date)" dataDxfId="320" totalsRowDxfId="319"/>
    <tableColumn id="15" xr3:uid="{81A99E3A-0CE7-428B-A64C-9668394A5C91}" name="Platintojas _x000a_(Distributor)" totalsRowLabel=" " dataDxfId="318" totalsRowDxfId="317"/>
    <tableColumn id="16" xr3:uid="{5D1EA388-DDB5-4260-B0C4-16C8DB6512EF}" name="Column1" dataDxfId="316" totalsRowDxfId="315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314" dataDxfId="312" totalsRowDxfId="311" headerRowBorderDxfId="313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310"/>
    <tableColumn id="2" xr3:uid="{35FECD7E-C1FF-4350-9441-1EA380D1F67A}" name="#_x000a_LW" dataDxfId="309" totalsRowDxfId="308"/>
    <tableColumn id="3" xr3:uid="{7618584A-3706-4DE2-ABD9-31D00700146A}" name="Filmas _x000a_(Movie)" totalsRowLabel="Total (37)" dataDxfId="307" totalsRowDxfId="306"/>
    <tableColumn id="4" xr3:uid="{0C18F664-19EB-471E-B6E1-92AD0757D219}" name="Pajamos _x000a_(GBO)" totalsRowFunction="sum" dataDxfId="305" totalsRowDxfId="304"/>
    <tableColumn id="5" xr3:uid="{3EEF9FBB-94C9-4F63-A11E-298D4C482E7D}" name="Pajamos _x000a_praeita sav._x000a_(GBO LW)" totalsRowLabel="483 969 €" dataDxfId="303" totalsRowDxfId="302"/>
    <tableColumn id="6" xr3:uid="{5D1A44F5-67C6-4923-81F5-F55BC134B0ED}" name="Pakitimas_x000a_(Change)" totalsRowFunction="custom" dataDxfId="301" totalsRowDxfId="300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99" totalsRowDxfId="298"/>
    <tableColumn id="8" xr3:uid="{6B0C8C00-BAC7-45BC-9B7F-F5A70EC837C6}" name="Seansų sk. _x000a_(Show count)" dataDxfId="297" totalsRowDxfId="296"/>
    <tableColumn id="9" xr3:uid="{21F4F587-7DC6-4091-B603-C2D3C725D024}" name="Lankomumo vid._x000a_(Average ADM)" dataDxfId="295" totalsRowDxfId="294">
      <calculatedColumnFormula>G3/H3</calculatedColumnFormula>
    </tableColumn>
    <tableColumn id="10" xr3:uid="{B194B169-16B1-4B4E-B9FC-D7EAFBE6E6B4}" name="Kopijų sk. _x000a_(DCO count)" dataDxfId="293" totalsRowDxfId="292"/>
    <tableColumn id="11" xr3:uid="{CB2E6BAC-669F-4F79-BF04-F7174136104D}" name="Rodymo savaitė_x000a_(Week on screen)" dataDxfId="291" totalsRowDxfId="290"/>
    <tableColumn id="12" xr3:uid="{47826123-6CE8-4FF2-9CF3-2F40E677AAD2}" name="Bendros pajamos _x000a_(Total GBO)" dataDxfId="289" totalsRowDxfId="288"/>
    <tableColumn id="13" xr3:uid="{3A479406-AF14-4F3B-83BA-CA3D26D55C19}" name="Bendras žiūrovų sk._x000a_(Total ADM)" dataDxfId="287" totalsRowDxfId="286"/>
    <tableColumn id="14" xr3:uid="{B0128B4B-A7A9-4274-8DBF-3237D571B538}" name="Premjeros data _x000a_(Release date)" dataDxfId="285" totalsRowDxfId="284"/>
    <tableColumn id="15" xr3:uid="{AF696417-9A70-4BC8-B51A-CF8A79E6C6C1}" name="Platintojas _x000a_(Distributor)" totalsRowLabel=" " dataDxfId="283" totalsRowDxfId="282"/>
    <tableColumn id="16" xr3:uid="{571E8CBB-691D-4FB1-A788-3B41232F45AE}" name="Column1" dataDxfId="281" totalsRowDxfId="280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79" dataDxfId="277" totalsRowDxfId="276" headerRowBorderDxfId="278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75"/>
    <tableColumn id="2" xr3:uid="{1562B933-F6CF-43F3-9D46-A4B40D1E63DA}" name="#_x000a_LW" dataDxfId="274" totalsRowDxfId="273"/>
    <tableColumn id="3" xr3:uid="{7D995A8C-DB57-451E-9AC6-BBE0C41B378C}" name="Filmas _x000a_(Movie)" totalsRowLabel="Total (40)" dataDxfId="272" totalsRowDxfId="271"/>
    <tableColumn id="4" xr3:uid="{CD37B810-F8DF-4F27-8C83-6D04DE61FF55}" name="Pajamos _x000a_(GBO)" totalsRowFunction="sum" dataDxfId="270" totalsRowDxfId="269"/>
    <tableColumn id="5" xr3:uid="{CC2A98DD-2640-4EF0-870B-9414918772A7}" name="Pajamos _x000a_praeita sav._x000a_(GBO LW)" totalsRowLabel="314 375 €" dataDxfId="268" totalsRowDxfId="267"/>
    <tableColumn id="6" xr3:uid="{F22D21BF-CF41-4845-9000-D98F7E2969A3}" name="Pakitimas_x000a_(Change)" totalsRowFunction="custom" dataDxfId="266" totalsRowDxfId="265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64" totalsRowDxfId="263"/>
    <tableColumn id="8" xr3:uid="{861C1B28-2AAD-4C32-A6F4-8D3C6A07A5B7}" name="Seansų sk. _x000a_(Show count)" dataDxfId="262" totalsRowDxfId="261"/>
    <tableColumn id="9" xr3:uid="{B6E8DBE9-3268-4D37-953D-5586071D225D}" name="Lankomumo vid._x000a_(Average ADM)" dataDxfId="260" totalsRowDxfId="259">
      <calculatedColumnFormula>G3/H3</calculatedColumnFormula>
    </tableColumn>
    <tableColumn id="10" xr3:uid="{2F01912B-0324-481F-A15A-2DAEBECB0EA5}" name="Kopijų sk. _x000a_(DCO count)" dataDxfId="258" totalsRowDxfId="257"/>
    <tableColumn id="11" xr3:uid="{697D0E39-B56C-4BC6-8B29-6E9AE9C30B07}" name="Rodymo savaitė_x000a_(Week on screen)" dataDxfId="256" totalsRowDxfId="255"/>
    <tableColumn id="12" xr3:uid="{1314E523-A78E-4E5E-AC67-54D639AEEF45}" name="Bendros pajamos _x000a_(Total GBO)" dataDxfId="254" totalsRowDxfId="253"/>
    <tableColumn id="13" xr3:uid="{BCB9CD97-EBEF-4F16-B586-A2932B56B314}" name="Bendras žiūrovų sk._x000a_(Total ADM)" dataDxfId="252" totalsRowDxfId="251"/>
    <tableColumn id="14" xr3:uid="{7F2E9F30-7B78-48A6-B2D3-7D245C0EC22B}" name="Premjeros data _x000a_(Release date)" dataDxfId="250" totalsRowDxfId="249"/>
    <tableColumn id="15" xr3:uid="{C4B0C4D9-73E5-41B2-A097-205803A0E379}" name="Platintojas _x000a_(Distributor)" totalsRowLabel=" " dataDxfId="248" totalsRowDxfId="247"/>
    <tableColumn id="16" xr3:uid="{0427C7F1-0C0F-493A-AA9B-CFFD0F2D99DB}" name="Column1" dataDxfId="246" totalsRowDxfId="245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44" dataDxfId="242" totalsRowDxfId="241" headerRowBorderDxfId="243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40"/>
    <tableColumn id="2" xr3:uid="{76DEC307-E7DD-49B6-B8DC-2F3D4A2D6B05}" name="#_x000a_LW" dataDxfId="239" totalsRowDxfId="238"/>
    <tableColumn id="3" xr3:uid="{21D2FF6C-1344-4788-B78B-886D00B5A995}" name="Filmas _x000a_(Movie)" totalsRowLabel="Total (35)" dataDxfId="237" totalsRowDxfId="236"/>
    <tableColumn id="4" xr3:uid="{71F918B8-6036-4307-BD96-53878D06D271}" name="Pajamos _x000a_(GBO)" totalsRowFunction="sum" dataDxfId="235" totalsRowDxfId="234"/>
    <tableColumn id="5" xr3:uid="{3B3D58C1-27AE-432A-A86A-50917DD97B45}" name="Pajamos _x000a_praeita sav._x000a_(GBO LW)" totalsRowLabel="399 180 €" dataDxfId="233" totalsRowDxfId="232"/>
    <tableColumn id="6" xr3:uid="{73E8F7BB-4911-49F8-8F17-3743890277AA}" name="Pakitimas_x000a_(Change)" totalsRowFunction="custom" dataDxfId="231" totalsRowDxfId="230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29" totalsRowDxfId="228"/>
    <tableColumn id="8" xr3:uid="{32343698-F38D-4494-863E-9ABF3990DC97}" name="Seansų sk. _x000a_(Show count)" dataDxfId="227" totalsRowDxfId="226"/>
    <tableColumn id="9" xr3:uid="{9ADBD489-42F8-4B0E-B939-23A1C0617D25}" name="Lankomumo vid._x000a_(Average ADM)" dataDxfId="225" totalsRowDxfId="224">
      <calculatedColumnFormula>G3/H3</calculatedColumnFormula>
    </tableColumn>
    <tableColumn id="10" xr3:uid="{E9DD00F0-A792-46D1-A771-ADCFD6B84970}" name="Kopijų sk. _x000a_(DCO count)" dataDxfId="223" totalsRowDxfId="222"/>
    <tableColumn id="11" xr3:uid="{1EA89C0C-43BB-4FD0-BF93-29B1C3785F42}" name="Rodymo savaitė_x000a_(Week on screen)" dataDxfId="221" totalsRowDxfId="220"/>
    <tableColumn id="12" xr3:uid="{3F5987CD-2461-4270-AA79-E406E9EC7A4C}" name="Bendros pajamos _x000a_(Total GBO)" dataDxfId="219" totalsRowDxfId="218"/>
    <tableColumn id="13" xr3:uid="{1518F094-52FE-4A75-8F6C-4810AD4A70C0}" name="Bendras žiūrovų sk._x000a_(Total ADM)" dataDxfId="217" totalsRowDxfId="216"/>
    <tableColumn id="14" xr3:uid="{74D03050-0B81-43DF-9A8D-C5A068CBE15F}" name="Premjeros data _x000a_(Release date)" dataDxfId="215" totalsRowDxfId="214"/>
    <tableColumn id="15" xr3:uid="{D8AF5967-3A01-4188-B0C3-87C2EB076DA9}" name="Platintojas _x000a_(Distributor)" totalsRowLabel=" " dataDxfId="213" totalsRowDxfId="212"/>
    <tableColumn id="16" xr3:uid="{25FF44E7-65ED-4F2A-8F91-1A7F15A624C7}" name="Column1" dataDxfId="211" totalsRowDxfId="210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209" dataDxfId="207" totalsRowDxfId="206" headerRowBorderDxfId="208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205"/>
    <tableColumn id="2" xr3:uid="{9FC7E72E-9ABC-4C39-800F-6E55B0B6955D}" name="#_x000a_LW" dataDxfId="204" totalsRowDxfId="203"/>
    <tableColumn id="3" xr3:uid="{D3F9E88F-559F-4271-B17D-8126F584E3D2}" name="Filmas _x000a_(Movie)" totalsRowLabel="Total (39)" dataDxfId="202" totalsRowDxfId="201"/>
    <tableColumn id="4" xr3:uid="{9923B1C7-D98E-4FD3-A593-5FAE07510AC7}" name="Pajamos _x000a_(GBO)" totalsRowFunction="sum" dataDxfId="200" totalsRowDxfId="199"/>
    <tableColumn id="5" xr3:uid="{F40F273F-75CC-4128-96D7-F46E38A765F0}" name="Pajamos _x000a_praeita sav._x000a_(GBO LW)" totalsRowLabel="493 250 €" dataDxfId="198" totalsRowDxfId="197"/>
    <tableColumn id="6" xr3:uid="{C12ADBC9-1E45-47EA-A52D-D1450A76D5AA}" name="Pakitimas_x000a_(Change)" totalsRowFunction="custom" dataDxfId="196" totalsRowDxfId="195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94" totalsRowDxfId="193"/>
    <tableColumn id="8" xr3:uid="{BA2DAEE3-4BEC-44F4-97E4-195F647D9AE3}" name="Seansų sk. _x000a_(Show count)" dataDxfId="192" totalsRowDxfId="191"/>
    <tableColumn id="9" xr3:uid="{F24478AE-1EFF-42CC-8966-5B8D08C9718E}" name="Lankomumo vid._x000a_(Average ADM)" dataDxfId="190" totalsRowDxfId="189">
      <calculatedColumnFormula>G3/H3</calculatedColumnFormula>
    </tableColumn>
    <tableColumn id="10" xr3:uid="{E458B62D-4E00-4C02-8239-6DD1591A8FA5}" name="Kopijų sk. _x000a_(DCO count)" dataDxfId="188" totalsRowDxfId="187"/>
    <tableColumn id="11" xr3:uid="{60918AB9-B8D3-46AD-8E27-1926D4453672}" name="Rodymo savaitė_x000a_(Week on screen)" dataDxfId="186" totalsRowDxfId="185"/>
    <tableColumn id="12" xr3:uid="{474BF504-3BA5-40BD-9D7A-241CFA5D0D85}" name="Bendros pajamos _x000a_(Total GBO)" dataDxfId="184" totalsRowDxfId="183"/>
    <tableColumn id="13" xr3:uid="{2710853F-693E-425C-A90E-CF56218BA680}" name="Bendras žiūrovų sk._x000a_(Total ADM)" dataDxfId="182" totalsRowDxfId="181"/>
    <tableColumn id="14" xr3:uid="{0F6E159F-99EE-4E5A-AA36-5B348E99BEF8}" name="Premjeros data _x000a_(Release date)" dataDxfId="180" totalsRowDxfId="179"/>
    <tableColumn id="15" xr3:uid="{F78C2A3D-8AC8-4628-B0D4-C4A95C8970C4}" name="Platintojas _x000a_(Distributor)" totalsRowLabel=" " dataDxfId="178" totalsRowDxfId="177"/>
    <tableColumn id="16" xr3:uid="{0343446B-F84E-492E-8580-4637735C4BBF}" name="Column1" dataDxfId="176" totalsRowDxfId="175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74" dataDxfId="172" totalsRowDxfId="171" headerRowBorderDxfId="173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70"/>
    <tableColumn id="2" xr3:uid="{89A89611-F0CD-4FFE-834A-3827C7E0C67C}" name="#_x000a_LW" dataDxfId="169" totalsRowDxfId="168"/>
    <tableColumn id="3" xr3:uid="{E842B6D1-F2C5-4910-8A92-EEF3B0184E72}" name="Filmas _x000a_(Movie)" totalsRowLabel="Total (36)" dataDxfId="167" totalsRowDxfId="166"/>
    <tableColumn id="4" xr3:uid="{D3EA990B-9FE5-4CD7-B78F-F8B83F0A26C1}" name="Pajamos _x000a_(GBO)" totalsRowFunction="sum" dataDxfId="165" totalsRowDxfId="164"/>
    <tableColumn id="5" xr3:uid="{D2E03015-7BB9-4C9B-A656-E76A37AE3A98}" name="Pajamos _x000a_praeita sav._x000a_(GBO LW)" totalsRowLabel="562 344 €" dataDxfId="163" totalsRowDxfId="162"/>
    <tableColumn id="6" xr3:uid="{466674FD-3212-4BEC-A8B3-E1411FA9965E}" name="Pakitimas_x000a_(Change)" totalsRowFunction="custom" dataDxfId="161" totalsRowDxfId="160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59" totalsRowDxfId="158"/>
    <tableColumn id="8" xr3:uid="{8C3271B6-C977-4E04-915B-75EBC601FCF9}" name="Seansų sk. _x000a_(Show count)" dataDxfId="157" totalsRowDxfId="156"/>
    <tableColumn id="9" xr3:uid="{6849BF20-8BE1-4032-A6B5-00A4C333457B}" name="Lankomumo vid._x000a_(Average ADM)" dataDxfId="155" totalsRowDxfId="154">
      <calculatedColumnFormula>G3/H3</calculatedColumnFormula>
    </tableColumn>
    <tableColumn id="10" xr3:uid="{00C1AF7A-825F-4165-A248-AF1BA5EFA083}" name="Kopijų sk. _x000a_(DCO count)" dataDxfId="153" totalsRowDxfId="152"/>
    <tableColumn id="11" xr3:uid="{81312963-A53A-4232-B3B7-5329C3A007C3}" name="Rodymo savaitė_x000a_(Week on screen)" dataDxfId="151" totalsRowDxfId="150"/>
    <tableColumn id="12" xr3:uid="{B941D8B4-C9C3-4070-B26F-95533C0F1AE8}" name="Bendros pajamos _x000a_(Total GBO)" dataDxfId="149" totalsRowDxfId="148"/>
    <tableColumn id="13" xr3:uid="{D040D6EF-645F-4C3D-B01D-2D5299D70A10}" name="Bendras žiūrovų sk._x000a_(Total ADM)" dataDxfId="147" totalsRowDxfId="146"/>
    <tableColumn id="14" xr3:uid="{0C803473-D3CE-4F7F-9F59-AEB4CEF71ED5}" name="Premjeros data _x000a_(Release date)" dataDxfId="145" totalsRowDxfId="144"/>
    <tableColumn id="15" xr3:uid="{B63A66A7-F1B7-43E6-B506-E1805A28FC60}" name="Platintojas _x000a_(Distributor)" totalsRowLabel=" " dataDxfId="143" totalsRowDxfId="142"/>
    <tableColumn id="16" xr3:uid="{B3FC4992-F193-4702-9A4A-9DA5DCB0A65F}" name="Column1" dataDxfId="141" totalsRowDxfId="140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39" dataDxfId="137" totalsRowDxfId="136" headerRowBorderDxfId="138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35"/>
    <tableColumn id="2" xr3:uid="{3C152133-2817-44D1-8912-FC0937F1858E}" name="#_x000a_LW" dataDxfId="134" totalsRowDxfId="133"/>
    <tableColumn id="3" xr3:uid="{3C5A21B4-CDFA-4783-B55E-F9355B142942}" name="Filmas _x000a_(Movie)" totalsRowLabel="Total (34)" dataDxfId="132" totalsRowDxfId="131"/>
    <tableColumn id="4" xr3:uid="{A10392CA-F417-4306-878E-A7F852338A60}" name="Pajamos _x000a_(GBO)" totalsRowFunction="sum" dataDxfId="130" totalsRowDxfId="129"/>
    <tableColumn id="5" xr3:uid="{F185119D-9634-4BB3-BB2D-AFC942F989E7}" name="Pajamos _x000a_praeita sav._x000a_(GBO LW)" totalsRowLabel="441 941 €" dataDxfId="128" totalsRowDxfId="127"/>
    <tableColumn id="6" xr3:uid="{D1DEA837-D2C8-465B-880B-529EB5F49B11}" name="Pakitimas_x000a_(Change)" totalsRowFunction="custom" dataDxfId="126" totalsRowDxfId="125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24" totalsRowDxfId="123"/>
    <tableColumn id="8" xr3:uid="{0AB8168C-8707-4243-A22E-E22D627AA458}" name="Seansų sk. _x000a_(Show count)" dataDxfId="122" totalsRowDxfId="121"/>
    <tableColumn id="9" xr3:uid="{A9921DAC-707A-4ED6-960D-AE46539359C2}" name="Lankomumo vid._x000a_(Average ADM)" dataDxfId="120" totalsRowDxfId="119">
      <calculatedColumnFormula>G3/H3</calculatedColumnFormula>
    </tableColumn>
    <tableColumn id="10" xr3:uid="{11B94924-8040-4B59-9C09-8778CDCBD1E2}" name="Kopijų sk. _x000a_(DCO count)" dataDxfId="118" totalsRowDxfId="117"/>
    <tableColumn id="11" xr3:uid="{D10ED812-AB5F-493B-83CF-2AD9F83E4601}" name="Rodymo savaitė_x000a_(Week on screen)" dataDxfId="116" totalsRowDxfId="115"/>
    <tableColumn id="12" xr3:uid="{A3006CEF-CE76-4438-ACE9-12AECE6F1CF7}" name="Bendros pajamos _x000a_(Total GBO)" dataDxfId="114" totalsRowDxfId="113"/>
    <tableColumn id="13" xr3:uid="{93CA1DC6-01FC-44C2-B780-492A235E780B}" name="Bendras žiūrovų sk._x000a_(Total ADM)" dataDxfId="112" totalsRowDxfId="111"/>
    <tableColumn id="14" xr3:uid="{B24785B7-009F-4C12-B320-8675B63BC7F7}" name="Premjeros data _x000a_(Release date)" dataDxfId="110" totalsRowDxfId="109"/>
    <tableColumn id="15" xr3:uid="{5EAA4696-2245-4CA2-B78D-FA01847555A7}" name="Platintojas _x000a_(Distributor)" totalsRowLabel=" " dataDxfId="108" totalsRowDxfId="107"/>
    <tableColumn id="16" xr3:uid="{4C18586B-FE69-4A9C-9CE6-C802790DC15F}" name="Column1" dataDxfId="106" totalsRowDxfId="105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104" dataDxfId="102" totalsRowDxfId="101" headerRowBorderDxfId="103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100"/>
    <tableColumn id="2" xr3:uid="{191B5BC5-B8A0-4A21-836F-A0F0CEFEC7D2}" name="#_x000a_LW" dataDxfId="99" totalsRowDxfId="98"/>
    <tableColumn id="3" xr3:uid="{E2B242D3-12C5-4B16-AFF8-180E813C800B}" name="Filmas _x000a_(Movie)" totalsRowLabel="Total (33)" dataDxfId="97" totalsRowDxfId="96"/>
    <tableColumn id="4" xr3:uid="{2C560D56-3984-4D9D-9AF4-638FC5FA663E}" name="Pajamos _x000a_(GBO)" totalsRowFunction="sum" dataDxfId="95" totalsRowDxfId="94"/>
    <tableColumn id="5" xr3:uid="{A4833FF7-A125-4719-AF61-1CDA3786C31C}" name="Pajamos _x000a_praeita sav._x000a_(GBO LW)" totalsRowLabel="506 146 €" dataDxfId="93" totalsRowDxfId="92"/>
    <tableColumn id="6" xr3:uid="{9C14E406-7149-4A38-AA6D-AFD245AF3537}" name="Pakitimas_x000a_(Change)" totalsRowFunction="custom" dataDxfId="91" totalsRowDxfId="90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89" totalsRowDxfId="88"/>
    <tableColumn id="8" xr3:uid="{C85FA31F-9C37-4B0D-85B6-CA397138AF37}" name="Seansų sk. _x000a_(Show count)" dataDxfId="87" totalsRowDxfId="86"/>
    <tableColumn id="9" xr3:uid="{ABC797AB-AFFA-4BAD-88AB-43566FF57C8E}" name="Lankomumo vid._x000a_(Average ADM)" dataDxfId="85" totalsRowDxfId="84">
      <calculatedColumnFormula>G3/H3</calculatedColumnFormula>
    </tableColumn>
    <tableColumn id="10" xr3:uid="{D5055C27-A58C-419F-9374-2C7CDF662581}" name="Kopijų sk. _x000a_(DCO count)" dataDxfId="83" totalsRowDxfId="82"/>
    <tableColumn id="11" xr3:uid="{31C4CB91-C5B1-4C3D-836B-63F00E168BAE}" name="Rodymo savaitė_x000a_(Week on screen)" dataDxfId="81" totalsRowDxfId="80"/>
    <tableColumn id="12" xr3:uid="{CF2C07F3-8181-4A0A-9135-F6584D5BBB3F}" name="Bendros pajamos _x000a_(Total GBO)" dataDxfId="79" totalsRowDxfId="78"/>
    <tableColumn id="13" xr3:uid="{39B5A56F-B4A5-4E9B-9116-1B63509C5479}" name="Bendras žiūrovų sk._x000a_(Total ADM)" dataDxfId="77" totalsRowDxfId="76"/>
    <tableColumn id="14" xr3:uid="{6AE7E2E8-E13C-4801-905C-C6CB99DA277E}" name="Premjeros data _x000a_(Release date)" dataDxfId="75" totalsRowDxfId="74"/>
    <tableColumn id="15" xr3:uid="{159D889E-A598-4AC2-91F4-6CAED1825CD8}" name="Platintojas _x000a_(Distributor)" totalsRowLabel=" " dataDxfId="73" totalsRowDxfId="72"/>
    <tableColumn id="16" xr3:uid="{C516A80E-F7A7-40A0-944D-BA19144A4B39}" name="Column1" dataDxfId="71" totalsRowDxfId="7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81"/>
  <sheetViews>
    <sheetView tabSelected="1" zoomScale="60" zoomScaleNormal="60" workbookViewId="0">
      <selection activeCell="L10" sqref="L10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166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74" customFormat="1" ht="24.95" customHeight="1">
      <c r="A3" s="12">
        <v>1</v>
      </c>
      <c r="B3" s="67" t="s">
        <v>16</v>
      </c>
      <c r="C3" s="64" t="s">
        <v>173</v>
      </c>
      <c r="D3" s="65">
        <v>163593.67000000001</v>
      </c>
      <c r="E3" s="14" t="s">
        <v>18</v>
      </c>
      <c r="F3" s="15" t="s">
        <v>18</v>
      </c>
      <c r="G3" s="67">
        <v>27832</v>
      </c>
      <c r="H3" s="67">
        <v>256</v>
      </c>
      <c r="I3" s="73">
        <f>G3/H3</f>
        <v>108.71875</v>
      </c>
      <c r="J3" s="68">
        <v>32</v>
      </c>
      <c r="K3" s="73">
        <v>1</v>
      </c>
      <c r="L3" s="65">
        <v>169881.95</v>
      </c>
      <c r="M3" s="67">
        <v>29041</v>
      </c>
      <c r="N3" s="69">
        <v>45359</v>
      </c>
      <c r="O3" s="23" t="s">
        <v>21</v>
      </c>
      <c r="P3" s="24"/>
      <c r="R3" s="63"/>
    </row>
    <row r="4" spans="1:18" s="74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66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63"/>
    </row>
    <row r="5" spans="1:18" s="19" customFormat="1" ht="24.95" customHeight="1">
      <c r="A5" s="12">
        <v>3</v>
      </c>
      <c r="B5" s="63">
        <v>2</v>
      </c>
      <c r="C5" s="64" t="s">
        <v>129</v>
      </c>
      <c r="D5" s="65">
        <v>19698.8</v>
      </c>
      <c r="E5" s="65">
        <v>56912.37</v>
      </c>
      <c r="F5" s="66">
        <f>(D5-E5)/E5</f>
        <v>-0.65387489573883506</v>
      </c>
      <c r="G5" s="67">
        <v>2735</v>
      </c>
      <c r="H5" s="66" t="s">
        <v>18</v>
      </c>
      <c r="I5" s="66" t="s">
        <v>18</v>
      </c>
      <c r="J5" s="68">
        <v>12</v>
      </c>
      <c r="K5" s="73">
        <v>4</v>
      </c>
      <c r="L5" s="65">
        <v>664946.24</v>
      </c>
      <c r="M5" s="67">
        <v>89581</v>
      </c>
      <c r="N5" s="69">
        <v>45338</v>
      </c>
      <c r="O5" s="70" t="s">
        <v>130</v>
      </c>
      <c r="P5" s="71"/>
      <c r="R5" s="12"/>
    </row>
    <row r="6" spans="1:18" s="25" customFormat="1" ht="24.95" customHeight="1">
      <c r="A6" s="12">
        <v>4</v>
      </c>
      <c r="B6" s="67" t="s">
        <v>16</v>
      </c>
      <c r="C6" s="64" t="s">
        <v>168</v>
      </c>
      <c r="D6" s="65">
        <v>18981.900000000001</v>
      </c>
      <c r="E6" s="65" t="s">
        <v>18</v>
      </c>
      <c r="F6" s="66" t="s">
        <v>18</v>
      </c>
      <c r="G6" s="67">
        <v>2648</v>
      </c>
      <c r="H6" s="67">
        <v>59</v>
      </c>
      <c r="I6" s="73">
        <f>G6/H6</f>
        <v>44.881355932203391</v>
      </c>
      <c r="J6" s="68">
        <v>12</v>
      </c>
      <c r="K6" s="73">
        <v>1</v>
      </c>
      <c r="L6" s="65">
        <v>20368.3</v>
      </c>
      <c r="M6" s="67">
        <v>2848</v>
      </c>
      <c r="N6" s="69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72" customFormat="1" ht="24.95" customHeight="1">
      <c r="A8" s="12">
        <v>6</v>
      </c>
      <c r="B8" s="63">
        <v>10</v>
      </c>
      <c r="C8" s="64" t="s">
        <v>17</v>
      </c>
      <c r="D8" s="65">
        <v>10210</v>
      </c>
      <c r="E8" s="65">
        <v>7643</v>
      </c>
      <c r="F8" s="66">
        <f>(D8-E8)/E8</f>
        <v>0.33586288106764361</v>
      </c>
      <c r="G8" s="67">
        <v>1338</v>
      </c>
      <c r="H8" s="66" t="s">
        <v>18</v>
      </c>
      <c r="I8" s="66" t="s">
        <v>18</v>
      </c>
      <c r="J8" s="66" t="s">
        <v>18</v>
      </c>
      <c r="K8" s="68">
        <v>11</v>
      </c>
      <c r="L8" s="65">
        <v>1749256</v>
      </c>
      <c r="M8" s="67">
        <v>244010</v>
      </c>
      <c r="N8" s="69">
        <v>45289</v>
      </c>
      <c r="O8" s="70" t="s">
        <v>19</v>
      </c>
      <c r="P8" s="71"/>
    </row>
    <row r="9" spans="1:18" s="25" customFormat="1" ht="24.95" customHeight="1">
      <c r="A9" s="12">
        <v>7</v>
      </c>
      <c r="B9" s="67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73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69">
        <v>45359</v>
      </c>
      <c r="O9" s="49" t="s">
        <v>56</v>
      </c>
      <c r="P9" s="18"/>
    </row>
    <row r="10" spans="1:18" s="72" customFormat="1" ht="24.95" customHeight="1">
      <c r="A10" s="12">
        <v>8</v>
      </c>
      <c r="B10" s="63">
        <v>6</v>
      </c>
      <c r="C10" s="64" t="s">
        <v>143</v>
      </c>
      <c r="D10" s="65">
        <v>8660.3799999999992</v>
      </c>
      <c r="E10" s="65">
        <v>15349.18</v>
      </c>
      <c r="F10" s="66">
        <f>(D10-E10)/E10</f>
        <v>-0.43577572222099165</v>
      </c>
      <c r="G10" s="67">
        <v>1549</v>
      </c>
      <c r="H10" s="67">
        <v>62</v>
      </c>
      <c r="I10" s="73">
        <f>G10/H10</f>
        <v>24.983870967741936</v>
      </c>
      <c r="J10" s="68">
        <v>14</v>
      </c>
      <c r="K10" s="73">
        <v>3</v>
      </c>
      <c r="L10" s="65">
        <v>64523.27</v>
      </c>
      <c r="M10" s="67">
        <v>12522</v>
      </c>
      <c r="N10" s="69">
        <v>45345</v>
      </c>
      <c r="O10" s="70" t="s">
        <v>31</v>
      </c>
      <c r="P10" s="71"/>
    </row>
    <row r="11" spans="1:18" s="72" customFormat="1" ht="24.95" customHeight="1">
      <c r="A11" s="12">
        <v>9</v>
      </c>
      <c r="B11" s="63">
        <v>8</v>
      </c>
      <c r="C11" s="64" t="s">
        <v>90</v>
      </c>
      <c r="D11" s="65">
        <v>8575.0400000000009</v>
      </c>
      <c r="E11" s="65">
        <v>9524.08</v>
      </c>
      <c r="F11" s="66">
        <f>(D11-E11)/E11</f>
        <v>-9.9646370043090682E-2</v>
      </c>
      <c r="G11" s="67">
        <v>1157</v>
      </c>
      <c r="H11" s="67">
        <v>31</v>
      </c>
      <c r="I11" s="73">
        <f>G11/H11</f>
        <v>37.322580645161288</v>
      </c>
      <c r="J11" s="68">
        <v>10</v>
      </c>
      <c r="K11" s="73">
        <v>8</v>
      </c>
      <c r="L11" s="65">
        <v>342766.26</v>
      </c>
      <c r="M11" s="67">
        <v>49099</v>
      </c>
      <c r="N11" s="69">
        <v>45310</v>
      </c>
      <c r="O11" s="70" t="s">
        <v>33</v>
      </c>
      <c r="P11" s="71"/>
    </row>
    <row r="12" spans="1:18" s="72" customFormat="1" ht="24.95" customHeight="1">
      <c r="A12" s="12">
        <v>10</v>
      </c>
      <c r="B12" s="67" t="s">
        <v>16</v>
      </c>
      <c r="C12" s="64" t="s">
        <v>177</v>
      </c>
      <c r="D12" s="65">
        <v>8029.34</v>
      </c>
      <c r="E12" s="65" t="s">
        <v>18</v>
      </c>
      <c r="F12" s="66" t="s">
        <v>18</v>
      </c>
      <c r="G12" s="67">
        <v>1230</v>
      </c>
      <c r="H12" s="67">
        <v>41</v>
      </c>
      <c r="I12" s="73">
        <f>G12/H12</f>
        <v>30</v>
      </c>
      <c r="J12" s="68">
        <v>15</v>
      </c>
      <c r="K12" s="73">
        <v>1</v>
      </c>
      <c r="L12" s="65">
        <v>8029.34</v>
      </c>
      <c r="M12" s="67">
        <v>1230</v>
      </c>
      <c r="N12" s="69">
        <v>45359</v>
      </c>
      <c r="O12" s="70" t="s">
        <v>29</v>
      </c>
      <c r="P12" s="71"/>
    </row>
    <row r="13" spans="1:18" s="72" customFormat="1" ht="24.95" customHeight="1">
      <c r="A13" s="12">
        <v>11</v>
      </c>
      <c r="B13" s="67">
        <v>13</v>
      </c>
      <c r="C13" s="64" t="s">
        <v>159</v>
      </c>
      <c r="D13" s="65">
        <v>3170.1</v>
      </c>
      <c r="E13" s="65">
        <v>5615.53</v>
      </c>
      <c r="F13" s="66">
        <f>(D13-E13)/E13</f>
        <v>-0.43547625958725178</v>
      </c>
      <c r="G13" s="67">
        <v>536</v>
      </c>
      <c r="H13" s="67">
        <v>17</v>
      </c>
      <c r="I13" s="73">
        <f>G13/H13</f>
        <v>31.529411764705884</v>
      </c>
      <c r="J13" s="68">
        <v>10</v>
      </c>
      <c r="K13" s="73">
        <v>2</v>
      </c>
      <c r="L13" s="65">
        <v>13428.63</v>
      </c>
      <c r="M13" s="67">
        <v>2348</v>
      </c>
      <c r="N13" s="69">
        <v>45352</v>
      </c>
      <c r="O13" s="70" t="s">
        <v>48</v>
      </c>
      <c r="P13" s="71"/>
    </row>
    <row r="14" spans="1:18" s="72" customFormat="1" ht="24.95" customHeight="1">
      <c r="A14" s="12">
        <v>12</v>
      </c>
      <c r="B14" s="63">
        <v>14</v>
      </c>
      <c r="C14" s="64" t="s">
        <v>151</v>
      </c>
      <c r="D14" s="65">
        <v>2674</v>
      </c>
      <c r="E14" s="65">
        <v>5509</v>
      </c>
      <c r="F14" s="66">
        <f>(D14-E14)/E14</f>
        <v>-0.51461245235069886</v>
      </c>
      <c r="G14" s="67">
        <v>366</v>
      </c>
      <c r="H14" s="66" t="s">
        <v>18</v>
      </c>
      <c r="I14" s="66" t="s">
        <v>18</v>
      </c>
      <c r="J14" s="68">
        <v>5</v>
      </c>
      <c r="K14" s="68">
        <v>3</v>
      </c>
      <c r="L14" s="65">
        <v>41721</v>
      </c>
      <c r="M14" s="67">
        <v>6563</v>
      </c>
      <c r="N14" s="69">
        <v>45345</v>
      </c>
      <c r="O14" s="70" t="s">
        <v>152</v>
      </c>
      <c r="P14" s="71"/>
    </row>
    <row r="15" spans="1:18" s="72" customFormat="1" ht="24.95" customHeight="1">
      <c r="A15" s="12">
        <v>13</v>
      </c>
      <c r="B15" s="63">
        <v>9</v>
      </c>
      <c r="C15" s="64" t="s">
        <v>107</v>
      </c>
      <c r="D15" s="65">
        <v>2634.84</v>
      </c>
      <c r="E15" s="65">
        <v>7951.8</v>
      </c>
      <c r="F15" s="66">
        <f>(D15-E15)/E15</f>
        <v>-0.66864860786237079</v>
      </c>
      <c r="G15" s="67">
        <v>485</v>
      </c>
      <c r="H15" s="67">
        <v>21</v>
      </c>
      <c r="I15" s="73">
        <f>G15/H15</f>
        <v>23.095238095238095</v>
      </c>
      <c r="J15" s="68">
        <v>6</v>
      </c>
      <c r="K15" s="73">
        <v>5</v>
      </c>
      <c r="L15" s="65">
        <v>132154.59</v>
      </c>
      <c r="M15" s="67">
        <v>25150</v>
      </c>
      <c r="N15" s="69">
        <v>45331</v>
      </c>
      <c r="O15" s="70" t="s">
        <v>31</v>
      </c>
      <c r="P15" s="71"/>
    </row>
    <row r="16" spans="1:18" s="72" customFormat="1" ht="24.95" customHeight="1">
      <c r="A16" s="12">
        <v>14</v>
      </c>
      <c r="B16" s="63">
        <v>12</v>
      </c>
      <c r="C16" s="64" t="s">
        <v>20</v>
      </c>
      <c r="D16" s="65">
        <v>2057.11</v>
      </c>
      <c r="E16" s="65">
        <v>5838.44</v>
      </c>
      <c r="F16" s="66">
        <f>(D16-E16)/E16</f>
        <v>-0.64766101903933238</v>
      </c>
      <c r="G16" s="67">
        <v>369</v>
      </c>
      <c r="H16" s="67">
        <v>16</v>
      </c>
      <c r="I16" s="73">
        <f>G16/H16</f>
        <v>23.0625</v>
      </c>
      <c r="J16" s="68">
        <v>6</v>
      </c>
      <c r="K16" s="73">
        <v>12</v>
      </c>
      <c r="L16" s="65">
        <v>529376.48</v>
      </c>
      <c r="M16" s="67">
        <v>97289</v>
      </c>
      <c r="N16" s="69">
        <v>45282</v>
      </c>
      <c r="O16" s="70" t="s">
        <v>21</v>
      </c>
      <c r="P16" s="71"/>
    </row>
    <row r="17" spans="1:16" s="25" customFormat="1" ht="24.95" customHeight="1">
      <c r="A17" s="12">
        <v>15</v>
      </c>
      <c r="B17" s="67" t="s">
        <v>16</v>
      </c>
      <c r="C17" s="64" t="s">
        <v>167</v>
      </c>
      <c r="D17" s="65">
        <v>1976.8999999999999</v>
      </c>
      <c r="E17" s="15" t="s">
        <v>18</v>
      </c>
      <c r="F17" s="15" t="s">
        <v>18</v>
      </c>
      <c r="G17" s="67">
        <v>269</v>
      </c>
      <c r="H17" s="67">
        <v>12</v>
      </c>
      <c r="I17" s="73">
        <f>G17/H17</f>
        <v>22.416666666666668</v>
      </c>
      <c r="J17" s="68">
        <v>5</v>
      </c>
      <c r="K17" s="73">
        <v>1</v>
      </c>
      <c r="L17" s="65">
        <v>1976.8999999999999</v>
      </c>
      <c r="M17" s="67">
        <v>269</v>
      </c>
      <c r="N17" s="69">
        <v>45359</v>
      </c>
      <c r="O17" s="70" t="s">
        <v>83</v>
      </c>
      <c r="P17" s="24"/>
    </row>
    <row r="18" spans="1:16" s="25" customFormat="1" ht="24.95" customHeight="1">
      <c r="A18" s="12">
        <v>16</v>
      </c>
      <c r="B18" s="63">
        <v>22</v>
      </c>
      <c r="C18" s="64" t="s">
        <v>141</v>
      </c>
      <c r="D18" s="65">
        <v>1368.1</v>
      </c>
      <c r="E18" s="65">
        <v>1380.3</v>
      </c>
      <c r="F18" s="66">
        <f>(D18-E18)/E18</f>
        <v>-8.8386582626965478E-3</v>
      </c>
      <c r="G18" s="67">
        <v>196</v>
      </c>
      <c r="H18" s="67">
        <v>6</v>
      </c>
      <c r="I18" s="73">
        <f>G18/H18</f>
        <v>32.666666666666664</v>
      </c>
      <c r="J18" s="68">
        <v>4</v>
      </c>
      <c r="K18" s="73">
        <v>3</v>
      </c>
      <c r="L18" s="65">
        <v>5159.3999999999996</v>
      </c>
      <c r="M18" s="67">
        <v>815</v>
      </c>
      <c r="N18" s="69">
        <v>45345</v>
      </c>
      <c r="O18" s="70" t="s">
        <v>142</v>
      </c>
      <c r="P18" s="71"/>
    </row>
    <row r="19" spans="1:16" s="72" customFormat="1" ht="24.95" customHeight="1">
      <c r="A19" s="12">
        <v>17</v>
      </c>
      <c r="B19" s="63">
        <v>11</v>
      </c>
      <c r="C19" s="64" t="s">
        <v>132</v>
      </c>
      <c r="D19" s="65">
        <v>1326.79</v>
      </c>
      <c r="E19" s="65">
        <v>6830.63</v>
      </c>
      <c r="F19" s="66">
        <f>(D19-E19)/E19</f>
        <v>-0.80575876602890217</v>
      </c>
      <c r="G19" s="67">
        <v>128</v>
      </c>
      <c r="H19" s="67">
        <v>17</v>
      </c>
      <c r="I19" s="73">
        <f>G19/H19</f>
        <v>7.5294117647058822</v>
      </c>
      <c r="J19" s="68">
        <v>8</v>
      </c>
      <c r="K19" s="73">
        <v>4</v>
      </c>
      <c r="L19" s="65">
        <v>67815.319999999992</v>
      </c>
      <c r="M19" s="67">
        <v>13214</v>
      </c>
      <c r="N19" s="69">
        <v>45338</v>
      </c>
      <c r="O19" s="70" t="s">
        <v>29</v>
      </c>
      <c r="P19" s="71"/>
    </row>
    <row r="20" spans="1:16" s="72" customFormat="1" ht="24.95" customHeight="1">
      <c r="A20" s="12">
        <v>18</v>
      </c>
      <c r="B20" s="63">
        <v>19</v>
      </c>
      <c r="C20" s="64" t="s">
        <v>133</v>
      </c>
      <c r="D20" s="65">
        <v>1259.5999999999999</v>
      </c>
      <c r="E20" s="65">
        <v>2423.2399999999998</v>
      </c>
      <c r="F20" s="66">
        <f>(D20-E20)/E20</f>
        <v>-0.48020006272593718</v>
      </c>
      <c r="G20" s="67">
        <v>239</v>
      </c>
      <c r="H20" s="67">
        <v>8</v>
      </c>
      <c r="I20" s="73">
        <f>G20/H20</f>
        <v>29.875</v>
      </c>
      <c r="J20" s="68">
        <v>5</v>
      </c>
      <c r="K20" s="73">
        <v>3</v>
      </c>
      <c r="L20" s="65">
        <v>18289.89</v>
      </c>
      <c r="M20" s="67">
        <v>3270</v>
      </c>
      <c r="N20" s="69">
        <v>45345</v>
      </c>
      <c r="O20" s="70" t="s">
        <v>31</v>
      </c>
      <c r="P20" s="71"/>
    </row>
    <row r="21" spans="1:16" s="72" customFormat="1" ht="24.95" customHeight="1">
      <c r="A21" s="12">
        <v>19</v>
      </c>
      <c r="B21" s="63">
        <v>17</v>
      </c>
      <c r="C21" s="64" t="s">
        <v>131</v>
      </c>
      <c r="D21" s="65">
        <v>1095.5999999999999</v>
      </c>
      <c r="E21" s="65">
        <v>3111.23</v>
      </c>
      <c r="F21" s="66">
        <f>(D21-E21)/E21</f>
        <v>-0.64785631406228406</v>
      </c>
      <c r="G21" s="67">
        <v>170</v>
      </c>
      <c r="H21" s="67">
        <v>4</v>
      </c>
      <c r="I21" s="73">
        <f>G21/H21</f>
        <v>42.5</v>
      </c>
      <c r="J21" s="68">
        <v>3</v>
      </c>
      <c r="K21" s="73">
        <v>3</v>
      </c>
      <c r="L21" s="65">
        <v>22495.88</v>
      </c>
      <c r="M21" s="67">
        <v>3791</v>
      </c>
      <c r="N21" s="69">
        <v>45345</v>
      </c>
      <c r="O21" s="70" t="s">
        <v>38</v>
      </c>
      <c r="P21" s="71"/>
    </row>
    <row r="22" spans="1:16" s="72" customFormat="1" ht="24.95" customHeight="1">
      <c r="A22" s="12">
        <v>20</v>
      </c>
      <c r="B22" s="63">
        <v>23</v>
      </c>
      <c r="C22" s="64" t="s">
        <v>104</v>
      </c>
      <c r="D22" s="65">
        <v>886.4</v>
      </c>
      <c r="E22" s="65">
        <v>1022.82</v>
      </c>
      <c r="F22" s="66">
        <f>(D22-E22)/E22</f>
        <v>-0.13337635165522777</v>
      </c>
      <c r="G22" s="67">
        <v>118</v>
      </c>
      <c r="H22" s="67">
        <v>3</v>
      </c>
      <c r="I22" s="73">
        <f>G22/H22</f>
        <v>39.333333333333336</v>
      </c>
      <c r="J22" s="68">
        <v>1</v>
      </c>
      <c r="K22" s="73">
        <v>6</v>
      </c>
      <c r="L22" s="65">
        <v>35576.04</v>
      </c>
      <c r="M22" s="67">
        <v>5228</v>
      </c>
      <c r="N22" s="69">
        <v>45324</v>
      </c>
      <c r="O22" s="70" t="s">
        <v>29</v>
      </c>
      <c r="P22" s="71"/>
    </row>
    <row r="23" spans="1:16" s="72" customFormat="1" ht="24.95" customHeight="1">
      <c r="A23" s="12">
        <v>21</v>
      </c>
      <c r="B23" s="14" t="s">
        <v>18</v>
      </c>
      <c r="C23" s="64" t="s">
        <v>174</v>
      </c>
      <c r="D23" s="65">
        <v>784.81</v>
      </c>
      <c r="E23" s="14" t="s">
        <v>18</v>
      </c>
      <c r="F23" s="15" t="s">
        <v>18</v>
      </c>
      <c r="G23" s="67">
        <v>90</v>
      </c>
      <c r="H23" s="67">
        <v>4</v>
      </c>
      <c r="I23" s="73">
        <f>G23/H23</f>
        <v>22.5</v>
      </c>
      <c r="J23" s="68">
        <v>2</v>
      </c>
      <c r="K23" s="73" t="s">
        <v>18</v>
      </c>
      <c r="L23" s="65">
        <v>1098433.92</v>
      </c>
      <c r="M23" s="67">
        <v>154556</v>
      </c>
      <c r="N23" s="69">
        <v>45128</v>
      </c>
      <c r="O23" s="70" t="s">
        <v>21</v>
      </c>
      <c r="P23" s="24"/>
    </row>
    <row r="24" spans="1:16" s="72" customFormat="1" ht="24.95" customHeight="1">
      <c r="A24" s="12">
        <v>22</v>
      </c>
      <c r="B24" s="63">
        <v>18</v>
      </c>
      <c r="C24" s="64" t="s">
        <v>22</v>
      </c>
      <c r="D24" s="65">
        <v>720.65</v>
      </c>
      <c r="E24" s="65">
        <v>2797.25</v>
      </c>
      <c r="F24" s="66">
        <f>(D24-E24)/E24</f>
        <v>-0.74237197247296449</v>
      </c>
      <c r="G24" s="67">
        <v>127</v>
      </c>
      <c r="H24" s="67">
        <v>6</v>
      </c>
      <c r="I24" s="73">
        <f>G24/H24</f>
        <v>21.166666666666668</v>
      </c>
      <c r="J24" s="68">
        <v>2</v>
      </c>
      <c r="K24" s="73">
        <v>13</v>
      </c>
      <c r="L24" s="65">
        <v>609037.07999999996</v>
      </c>
      <c r="M24" s="67">
        <v>105333</v>
      </c>
      <c r="N24" s="69">
        <v>45275</v>
      </c>
      <c r="O24" s="70" t="s">
        <v>23</v>
      </c>
      <c r="P24" s="71"/>
    </row>
    <row r="25" spans="1:16" s="72" customFormat="1" ht="24.95" customHeight="1">
      <c r="A25" s="12">
        <v>23</v>
      </c>
      <c r="B25" s="63">
        <v>20</v>
      </c>
      <c r="C25" s="64" t="s">
        <v>32</v>
      </c>
      <c r="D25" s="65">
        <v>703.49</v>
      </c>
      <c r="E25" s="65">
        <v>2213.5</v>
      </c>
      <c r="F25" s="66">
        <f>(D25-E25)/E25</f>
        <v>-0.68218206460356901</v>
      </c>
      <c r="G25" s="67">
        <v>117</v>
      </c>
      <c r="H25" s="67">
        <v>3</v>
      </c>
      <c r="I25" s="73">
        <f>G25/H25</f>
        <v>39</v>
      </c>
      <c r="J25" s="68">
        <v>1</v>
      </c>
      <c r="K25" s="73">
        <v>16</v>
      </c>
      <c r="L25" s="65">
        <v>280193.42</v>
      </c>
      <c r="M25" s="67">
        <v>53501</v>
      </c>
      <c r="N25" s="69">
        <v>45254</v>
      </c>
      <c r="O25" s="70" t="s">
        <v>33</v>
      </c>
      <c r="P25" s="71"/>
    </row>
    <row r="26" spans="1:16" s="72" customFormat="1" ht="24.95" customHeight="1">
      <c r="A26" s="12">
        <v>24</v>
      </c>
      <c r="B26" s="14" t="s">
        <v>18</v>
      </c>
      <c r="C26" s="64" t="s">
        <v>175</v>
      </c>
      <c r="D26" s="65">
        <v>648.6</v>
      </c>
      <c r="E26" s="14" t="s">
        <v>18</v>
      </c>
      <c r="F26" s="15" t="s">
        <v>18</v>
      </c>
      <c r="G26" s="67">
        <v>77</v>
      </c>
      <c r="H26" s="67">
        <v>4</v>
      </c>
      <c r="I26" s="73">
        <f>G26/H26</f>
        <v>19.25</v>
      </c>
      <c r="J26" s="68">
        <v>2</v>
      </c>
      <c r="K26" s="73" t="s">
        <v>18</v>
      </c>
      <c r="L26" s="65">
        <v>238715.12</v>
      </c>
      <c r="M26" s="67">
        <v>33059</v>
      </c>
      <c r="N26" s="69">
        <v>45219</v>
      </c>
      <c r="O26" s="70" t="s">
        <v>135</v>
      </c>
      <c r="P26" s="24"/>
    </row>
    <row r="27" spans="1:16" s="25" customFormat="1" ht="24.95" customHeight="1">
      <c r="A27" s="12">
        <v>25</v>
      </c>
      <c r="B27" s="63">
        <v>24</v>
      </c>
      <c r="C27" s="64" t="s">
        <v>149</v>
      </c>
      <c r="D27" s="65">
        <v>550.79999999999995</v>
      </c>
      <c r="E27" s="65">
        <v>928.3</v>
      </c>
      <c r="F27" s="66">
        <f>(D27-E27)/E27</f>
        <v>-0.40665733060433051</v>
      </c>
      <c r="G27" s="67">
        <v>106</v>
      </c>
      <c r="H27" s="67">
        <v>6</v>
      </c>
      <c r="I27" s="73">
        <f>G27/H27</f>
        <v>17.666666666666668</v>
      </c>
      <c r="J27" s="68">
        <v>4</v>
      </c>
      <c r="K27" s="73">
        <v>3</v>
      </c>
      <c r="L27" s="65">
        <v>3194.2</v>
      </c>
      <c r="M27" s="67">
        <v>530</v>
      </c>
      <c r="N27" s="69">
        <v>45345</v>
      </c>
      <c r="O27" s="70" t="s">
        <v>150</v>
      </c>
      <c r="P27" s="71"/>
    </row>
    <row r="28" spans="1:16" s="25" customFormat="1" ht="24.95" customHeight="1">
      <c r="A28" s="12">
        <v>26</v>
      </c>
      <c r="B28" s="52" t="s">
        <v>18</v>
      </c>
      <c r="C28" s="64" t="s">
        <v>170</v>
      </c>
      <c r="D28" s="65">
        <v>317.72000000000003</v>
      </c>
      <c r="E28" s="52" t="s">
        <v>18</v>
      </c>
      <c r="F28" s="53" t="s">
        <v>18</v>
      </c>
      <c r="G28" s="67">
        <v>48</v>
      </c>
      <c r="H28" s="67">
        <v>5</v>
      </c>
      <c r="I28" s="73">
        <f>G28/H28</f>
        <v>9.6</v>
      </c>
      <c r="J28" s="68">
        <v>2</v>
      </c>
      <c r="K28" s="73" t="s">
        <v>18</v>
      </c>
      <c r="L28" s="65">
        <v>326729.77</v>
      </c>
      <c r="M28" s="67">
        <v>55195</v>
      </c>
      <c r="N28" s="69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63">
        <v>21</v>
      </c>
      <c r="C29" s="64" t="s">
        <v>134</v>
      </c>
      <c r="D29" s="65">
        <v>313.7</v>
      </c>
      <c r="E29" s="65">
        <v>1444.52</v>
      </c>
      <c r="F29" s="66">
        <f>(D29-E29)/E29</f>
        <v>-0.78283443635256</v>
      </c>
      <c r="G29" s="67">
        <v>48</v>
      </c>
      <c r="H29" s="67">
        <v>2</v>
      </c>
      <c r="I29" s="73">
        <f>G29/H29</f>
        <v>24</v>
      </c>
      <c r="J29" s="68">
        <v>1</v>
      </c>
      <c r="K29" s="73">
        <v>4</v>
      </c>
      <c r="L29" s="65">
        <v>64356.88</v>
      </c>
      <c r="M29" s="67">
        <v>9527</v>
      </c>
      <c r="N29" s="69">
        <v>45338</v>
      </c>
      <c r="O29" s="70" t="s">
        <v>135</v>
      </c>
      <c r="P29" s="71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>G30/H30</f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67">
        <v>39</v>
      </c>
      <c r="C31" s="64" t="s">
        <v>117</v>
      </c>
      <c r="D31" s="65">
        <v>255</v>
      </c>
      <c r="E31" s="14">
        <v>15</v>
      </c>
      <c r="F31" s="15" t="s">
        <v>18</v>
      </c>
      <c r="G31" s="67">
        <v>45</v>
      </c>
      <c r="H31" s="67">
        <v>1</v>
      </c>
      <c r="I31" s="73">
        <f>G31/H31</f>
        <v>45</v>
      </c>
      <c r="J31" s="68">
        <v>1</v>
      </c>
      <c r="K31" s="73">
        <v>5</v>
      </c>
      <c r="L31" s="65">
        <v>867.5</v>
      </c>
      <c r="M31" s="67">
        <v>175</v>
      </c>
      <c r="N31" s="69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64" t="s">
        <v>172</v>
      </c>
      <c r="D32" s="65">
        <v>250.25</v>
      </c>
      <c r="E32" s="14" t="s">
        <v>18</v>
      </c>
      <c r="F32" s="15" t="s">
        <v>18</v>
      </c>
      <c r="G32" s="67">
        <v>38</v>
      </c>
      <c r="H32" s="67">
        <v>3</v>
      </c>
      <c r="I32" s="73">
        <f>G32/H32</f>
        <v>12.666666666666666</v>
      </c>
      <c r="J32" s="68">
        <v>1</v>
      </c>
      <c r="K32" s="73" t="s">
        <v>18</v>
      </c>
      <c r="L32" s="65">
        <v>1161453.24</v>
      </c>
      <c r="M32" s="67">
        <v>176735</v>
      </c>
      <c r="N32" s="69">
        <v>45128</v>
      </c>
      <c r="O32" s="70" t="s">
        <v>23</v>
      </c>
      <c r="P32" s="24"/>
    </row>
    <row r="33" spans="1:16" s="72" customFormat="1" ht="24.95" customHeight="1">
      <c r="A33" s="12">
        <v>31</v>
      </c>
      <c r="B33" s="63">
        <v>31</v>
      </c>
      <c r="C33" s="64" t="s">
        <v>138</v>
      </c>
      <c r="D33" s="65">
        <v>237.03000000000003</v>
      </c>
      <c r="E33" s="65">
        <v>179</v>
      </c>
      <c r="F33" s="66">
        <f>(D33-E33)/E33</f>
        <v>0.32418994413407837</v>
      </c>
      <c r="G33" s="67">
        <v>42</v>
      </c>
      <c r="H33" s="67">
        <v>5</v>
      </c>
      <c r="I33" s="73">
        <f>G33/H33</f>
        <v>8.4</v>
      </c>
      <c r="J33" s="68">
        <v>3</v>
      </c>
      <c r="K33" s="73" t="s">
        <v>18</v>
      </c>
      <c r="L33" s="65">
        <v>2527.8700000000003</v>
      </c>
      <c r="M33" s="67">
        <v>485</v>
      </c>
      <c r="N33" s="69">
        <v>45338</v>
      </c>
      <c r="O33" s="70" t="s">
        <v>83</v>
      </c>
      <c r="P33" s="71"/>
    </row>
    <row r="34" spans="1:16" s="25" customFormat="1" ht="24.95" customHeight="1">
      <c r="A34" s="12">
        <v>32</v>
      </c>
      <c r="B34" s="67" t="s">
        <v>18</v>
      </c>
      <c r="C34" s="64" t="s">
        <v>44</v>
      </c>
      <c r="D34" s="65">
        <v>166</v>
      </c>
      <c r="E34" s="65" t="s">
        <v>18</v>
      </c>
      <c r="F34" s="66" t="s">
        <v>18</v>
      </c>
      <c r="G34" s="67">
        <v>33</v>
      </c>
      <c r="H34" s="67">
        <v>1</v>
      </c>
      <c r="I34" s="73">
        <v>17</v>
      </c>
      <c r="J34" s="68">
        <v>1</v>
      </c>
      <c r="K34" s="73" t="s">
        <v>18</v>
      </c>
      <c r="L34" s="65">
        <v>208240.2</v>
      </c>
      <c r="M34" s="67">
        <v>32165</v>
      </c>
      <c r="N34" s="69">
        <v>45191</v>
      </c>
      <c r="O34" s="70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73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67" t="s">
        <v>18</v>
      </c>
      <c r="C36" s="20" t="s">
        <v>28</v>
      </c>
      <c r="D36" s="65">
        <v>70</v>
      </c>
      <c r="E36" s="65" t="s">
        <v>18</v>
      </c>
      <c r="F36" s="66" t="s">
        <v>18</v>
      </c>
      <c r="G36" s="67">
        <v>14</v>
      </c>
      <c r="H36" s="67">
        <v>1</v>
      </c>
      <c r="I36" s="73">
        <f>G36/H36</f>
        <v>14</v>
      </c>
      <c r="J36" s="68">
        <v>1</v>
      </c>
      <c r="K36" s="73" t="s">
        <v>18</v>
      </c>
      <c r="L36" s="65">
        <v>41684.82</v>
      </c>
      <c r="M36" s="67">
        <v>8262</v>
      </c>
      <c r="N36" s="69">
        <v>45289</v>
      </c>
      <c r="O36" s="70" t="s">
        <v>29</v>
      </c>
      <c r="P36" s="24"/>
    </row>
    <row r="37" spans="1:16" s="25" customFormat="1" ht="24.95" customHeight="1">
      <c r="A37" s="12">
        <v>35</v>
      </c>
      <c r="B37" s="67">
        <v>35</v>
      </c>
      <c r="C37" s="64" t="s">
        <v>154</v>
      </c>
      <c r="D37" s="65">
        <v>46</v>
      </c>
      <c r="E37" s="65">
        <v>61</v>
      </c>
      <c r="F37" s="66">
        <f>(D37-E37)/E37</f>
        <v>-0.24590163934426229</v>
      </c>
      <c r="G37" s="67">
        <v>12</v>
      </c>
      <c r="H37" s="67">
        <v>1</v>
      </c>
      <c r="I37" s="73">
        <f>G37/H37</f>
        <v>12</v>
      </c>
      <c r="J37" s="68">
        <v>1</v>
      </c>
      <c r="K37" s="73">
        <v>2</v>
      </c>
      <c r="L37" s="65">
        <v>112.5</v>
      </c>
      <c r="M37" s="67">
        <v>28</v>
      </c>
      <c r="N37" s="69">
        <v>45352</v>
      </c>
      <c r="O37" s="70" t="s">
        <v>46</v>
      </c>
      <c r="P37" s="71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0" hidden="1" customHeight="1"/>
    <row r="67" spans="6:15" ht="0" hidden="1" customHeight="1"/>
    <row r="68" spans="6:15" ht="0" hidden="1" customHeight="1"/>
    <row r="69" spans="6:15" ht="0" hidden="1" customHeight="1"/>
    <row r="70" spans="6:15" ht="0" hidden="1" customHeight="1"/>
    <row r="71" spans="6:15" ht="0" hidden="1" customHeight="1"/>
    <row r="72" spans="6:15" ht="0" hidden="1" customHeight="1"/>
    <row r="73" spans="6:15" ht="0" hidden="1" customHeight="1"/>
    <row r="74" spans="6:15" ht="0" hidden="1" customHeight="1"/>
    <row r="75" spans="6:15" ht="0" hidden="1" customHeight="1"/>
    <row r="76" spans="6:15" ht="0" hidden="1" customHeight="1"/>
    <row r="77" spans="6:15" ht="0" hidden="1" customHeight="1"/>
    <row r="78" spans="6:15" ht="0" hidden="1" customHeight="1"/>
    <row r="79" spans="6:15" ht="0" hidden="1" customHeight="1"/>
    <row r="80" spans="6:15" ht="0" hidden="1" customHeight="1"/>
    <row r="81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16" zoomScale="60" zoomScaleNormal="60" workbookViewId="0">
      <selection activeCell="D43" sqref="D4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165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topLeftCell="A19" zoomScale="60" zoomScaleNormal="60" workbookViewId="0">
      <selection activeCell="N35" sqref="N35:O35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140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1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128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116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7" sqref="C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101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94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81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0" t="s">
        <v>66</v>
      </c>
      <c r="B1" s="61"/>
      <c r="C1" s="61"/>
      <c r="D1" s="61"/>
      <c r="E1" s="61"/>
      <c r="F1" s="61"/>
      <c r="G1" s="61"/>
      <c r="H1" s="61"/>
      <c r="I1" s="61"/>
      <c r="J1" s="61"/>
      <c r="K1" s="62"/>
      <c r="L1" s="61"/>
      <c r="M1" s="61"/>
      <c r="N1" s="61"/>
      <c r="O1" s="61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2024-03-12T13:45:49Z</dcterms:modified>
</cp:coreProperties>
</file>